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056" windowHeight="8880" activeTab="0"/>
  </bookViews>
  <sheets>
    <sheet name="資產負債表110.10" sheetId="1" r:id="rId1"/>
    <sheet name="收支決算110.10" sheetId="2" r:id="rId2"/>
  </sheets>
  <externalReferences>
    <externalReference r:id="rId5"/>
    <externalReference r:id="rId6"/>
  </externalReferences>
  <definedNames>
    <definedName name="_xlnm.Print_Area" localSheetId="1">'收支決算110.10'!$A$1:$E$33</definedName>
    <definedName name="_xlnm.Print_Area" localSheetId="0">'資產負債表110.10'!$B$1:$E$18</definedName>
  </definedNames>
  <calcPr fullCalcOnLoad="1"/>
</workbook>
</file>

<file path=xl/sharedStrings.xml><?xml version="1.0" encoding="utf-8"?>
<sst xmlns="http://schemas.openxmlformats.org/spreadsheetml/2006/main" count="59" uniqueCount="49">
  <si>
    <t>中華民國退休榮工人協會</t>
  </si>
  <si>
    <t>收支決算表</t>
  </si>
  <si>
    <t>110年1月1日至110年10月31日</t>
  </si>
  <si>
    <t>單位:新台幣元</t>
  </si>
  <si>
    <t>科目</t>
  </si>
  <si>
    <t>金額</t>
  </si>
  <si>
    <t>說明</t>
  </si>
  <si>
    <t>經費收入</t>
  </si>
  <si>
    <t>入會費</t>
  </si>
  <si>
    <t>常年會費</t>
  </si>
  <si>
    <t>永久會員會費</t>
  </si>
  <si>
    <t>捐助收入</t>
  </si>
  <si>
    <t>利息收入</t>
  </si>
  <si>
    <t>雜項收入-訴訟費收入</t>
  </si>
  <si>
    <t>減:基金提列</t>
  </si>
  <si>
    <t>經費收入合計</t>
  </si>
  <si>
    <t>經費支出</t>
  </si>
  <si>
    <t>車馬費</t>
  </si>
  <si>
    <t>誤餐費</t>
  </si>
  <si>
    <t>文具用品</t>
  </si>
  <si>
    <t xml:space="preserve"> </t>
  </si>
  <si>
    <t>印刷費</t>
  </si>
  <si>
    <t>租金支出</t>
  </si>
  <si>
    <t>郵電費</t>
  </si>
  <si>
    <t>辦公室設備</t>
  </si>
  <si>
    <t>辦公室維護費</t>
  </si>
  <si>
    <t>水電費</t>
  </si>
  <si>
    <t>管理費</t>
  </si>
  <si>
    <t>其他團體會費</t>
  </si>
  <si>
    <t>律師費</t>
  </si>
  <si>
    <t>法律事務費</t>
  </si>
  <si>
    <t>雜支</t>
  </si>
  <si>
    <t>經費支出合計</t>
  </si>
  <si>
    <t>本期餘絀</t>
  </si>
  <si>
    <t>資產負債表</t>
  </si>
  <si>
    <t>110年10月31日</t>
  </si>
  <si>
    <t>資產</t>
  </si>
  <si>
    <t>負債基金及餘絀</t>
  </si>
  <si>
    <t>銀行存款</t>
  </si>
  <si>
    <t>應付費用</t>
  </si>
  <si>
    <t>週轉金</t>
  </si>
  <si>
    <t>應付代收款</t>
  </si>
  <si>
    <t>保管款-緬懷榮工影片專戶</t>
  </si>
  <si>
    <t>負債總計</t>
  </si>
  <si>
    <t>基金</t>
  </si>
  <si>
    <t>前期餘絀</t>
  </si>
  <si>
    <t>基金及餘絀總計</t>
  </si>
  <si>
    <t>資產總計</t>
  </si>
  <si>
    <t>負債基金及餘
絀總計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</si>
</sst>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  <numFmt numFmtId="178" formatCode="#,##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b/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177" fontId="23" fillId="0" borderId="10" xfId="33" applyNumberFormat="1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11" xfId="33" applyNumberFormat="1" applyBorder="1" applyAlignment="1">
      <alignment vertical="center"/>
    </xf>
    <xf numFmtId="177" fontId="23" fillId="0" borderId="10" xfId="0" applyNumberFormat="1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0" fontId="24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0" fontId="21" fillId="0" borderId="11" xfId="0" applyFont="1" applyBorder="1" applyAlignment="1">
      <alignment vertical="center"/>
    </xf>
    <xf numFmtId="177" fontId="0" fillId="0" borderId="11" xfId="33" applyNumberFormat="1" applyFont="1" applyBorder="1" applyAlignment="1">
      <alignment vertical="center"/>
    </xf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4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177" fontId="23" fillId="0" borderId="11" xfId="33" applyNumberFormat="1" applyFont="1" applyBorder="1" applyAlignment="1">
      <alignment vertical="center"/>
    </xf>
    <xf numFmtId="0" fontId="24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vertical="center"/>
    </xf>
    <xf numFmtId="177" fontId="23" fillId="0" borderId="11" xfId="0" applyNumberFormat="1" applyFont="1" applyBorder="1" applyAlignment="1">
      <alignment vertical="center"/>
    </xf>
    <xf numFmtId="0" fontId="21" fillId="0" borderId="11" xfId="0" applyFont="1" applyBorder="1" applyAlignment="1">
      <alignment horizontal="distributed" vertical="center"/>
    </xf>
    <xf numFmtId="0" fontId="21" fillId="0" borderId="11" xfId="0" applyFont="1" applyFill="1" applyBorder="1" applyAlignment="1">
      <alignment horizontal="distributed" vertical="center" wrapText="1"/>
    </xf>
    <xf numFmtId="0" fontId="24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371;&#35336;&#36039;&#26009;\06748\&#36864;&#20241;&#27054;&#24037;&#20154;&#21332;&#26371;\&#26371;&#35336;&#36039;&#26009;\108&#24180;&#36039;&#26009;\&#26371;&#35336;-1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864;&#20241;&#27054;&#24037;&#20154;&#21332;&#26371;\&#26371;&#35336;&#36039;&#26009;\110&#24180;&#36039;&#26009;\&#26371;&#35336;-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.3月借貸分錄"/>
      <sheetName val="資負損益表108.01.31"/>
      <sheetName val="資負損益表108.02.28"/>
      <sheetName val="資負損益表108.03.31"/>
      <sheetName val="資負損益表108.04.30"/>
      <sheetName val="資負損益表108.05"/>
      <sheetName val="資負損益表108.06"/>
      <sheetName val="資負損益表108.07"/>
      <sheetName val="資負損益表108.08"/>
      <sheetName val="資負損益表108.09"/>
      <sheetName val="資負損益表108.10"/>
      <sheetName val="資負損益表108.11"/>
      <sheetName val="資負損益表108.12"/>
      <sheetName val="資產負債表108.02"/>
      <sheetName val="資產負債表108.03"/>
      <sheetName val="資產負債表108.04"/>
      <sheetName val="資產負債表108.05"/>
      <sheetName val="資產負債表108.06"/>
      <sheetName val="資產負債表108.07"/>
      <sheetName val="資產負債表108.08"/>
      <sheetName val="資產負債表108.09"/>
      <sheetName val="資產負債表108.10"/>
      <sheetName val="資產負債表108.11"/>
      <sheetName val="資產負債表108.12"/>
      <sheetName val="收支決算表108.2"/>
      <sheetName val="收支決算表108.3"/>
      <sheetName val="收支決算表108.4"/>
      <sheetName val="收支決算表108.5"/>
      <sheetName val="收支決算表108.6"/>
      <sheetName val="收支決算表108.7"/>
      <sheetName val="收支決算表108.8"/>
      <sheetName val="收支決算表108.9"/>
      <sheetName val="收支決算表108.10"/>
      <sheetName val="收支決算表108.11"/>
      <sheetName val="收支決算表108.12"/>
      <sheetName val="分錄-108.01"/>
      <sheetName val="分錄-108.02"/>
      <sheetName val="分錄-108.03"/>
      <sheetName val="分錄-108.04"/>
      <sheetName val="分錄-108.05"/>
      <sheetName val="分錄-108.06"/>
      <sheetName val="分錄-108.07"/>
      <sheetName val="分錄-108.08"/>
      <sheetName val="分錄-108.09"/>
      <sheetName val="分錄-108.10"/>
      <sheetName val="分錄-108.11"/>
      <sheetName val="分錄-108.12"/>
      <sheetName val="108.1.31基金提列"/>
      <sheetName val="108.2.28基金提列"/>
      <sheetName val="108.3.31基金提列"/>
      <sheetName val="108.5.31基金提列"/>
      <sheetName val="108.6.30基金提列"/>
      <sheetName val="108.8.30基金提列"/>
      <sheetName val="108.10.31基金提列"/>
      <sheetName val="108.11.30基金提列"/>
      <sheetName val="108.12.31基金提列"/>
    </sheetNames>
    <sheetDataSet>
      <sheetData sheetId="37">
        <row r="76">
          <cell r="E76">
            <v>0</v>
          </cell>
        </row>
        <row r="77">
          <cell r="E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資負損益表110.1"/>
      <sheetName val="資負損益表110.2"/>
      <sheetName val="資負損益表110.3"/>
      <sheetName val="資負損益表110.4"/>
      <sheetName val="資負損益表110.5"/>
      <sheetName val="資負損益表110.6"/>
      <sheetName val="資負損益表110.7"/>
      <sheetName val="資負損益表110.8"/>
      <sheetName val="資負損益表110.9"/>
      <sheetName val="資負損益表110.10"/>
      <sheetName val="資產負債表110.1"/>
      <sheetName val="資產負債表110.2"/>
      <sheetName val="資產負債表110.3"/>
      <sheetName val="資產負債表110.4"/>
      <sheetName val="資產負債表110.5"/>
      <sheetName val="資產負債表110.6"/>
      <sheetName val="資產負債表110.7"/>
      <sheetName val="資產負債表110.8"/>
      <sheetName val="資產負債表110.9"/>
      <sheetName val="資產負債表110.10"/>
      <sheetName val="收支決算110.1"/>
      <sheetName val="收支決算110.2"/>
      <sheetName val="收支決算110.3"/>
      <sheetName val="收支決算110.4"/>
      <sheetName val="收支決算110.5"/>
      <sheetName val="收支決算110.6"/>
      <sheetName val="收支決算110.7"/>
      <sheetName val="收支決算110.8"/>
      <sheetName val="收支決算110.9"/>
      <sheetName val="收支決算110.10"/>
      <sheetName val="分錄-110.01"/>
      <sheetName val="分錄-110.02"/>
      <sheetName val="分錄-110.03"/>
      <sheetName val="分錄-110.04"/>
      <sheetName val="分錄-110.05"/>
      <sheetName val="分錄-110.06"/>
      <sheetName val="分錄-110.07"/>
      <sheetName val="分錄-110.08"/>
      <sheetName val="分錄-110.09"/>
      <sheetName val="分錄-110.10"/>
      <sheetName val="109.12.31基金提列"/>
      <sheetName val="110.01基金提列"/>
      <sheetName val="110.03基金提列"/>
      <sheetName val="110.05基金提列 "/>
      <sheetName val="110.06基金提列"/>
      <sheetName val="110.07基金提列"/>
      <sheetName val="110.08基金提列"/>
      <sheetName val="110.09基金提列"/>
      <sheetName val="110.10基金提列"/>
      <sheetName val="工作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"/>
  <sheetViews>
    <sheetView tabSelected="1" zoomScalePageLayoutView="0" workbookViewId="0" topLeftCell="A10">
      <selection activeCell="E28" sqref="E28"/>
    </sheetView>
  </sheetViews>
  <sheetFormatPr defaultColWidth="9.00390625" defaultRowHeight="16.5"/>
  <cols>
    <col min="1" max="1" width="1.75390625" style="0" customWidth="1"/>
    <col min="2" max="2" width="14.875" style="0" customWidth="1"/>
    <col min="3" max="3" width="14.25390625" style="0" customWidth="1"/>
    <col min="4" max="4" width="15.25390625" style="0" customWidth="1"/>
    <col min="5" max="5" width="15.125" style="0" customWidth="1"/>
  </cols>
  <sheetData>
    <row r="1" spans="2:5" ht="23.25" customHeight="1">
      <c r="B1" s="27" t="s">
        <v>0</v>
      </c>
      <c r="C1" s="28"/>
      <c r="D1" s="28"/>
      <c r="E1" s="29"/>
    </row>
    <row r="2" spans="2:5" ht="22.5" customHeight="1">
      <c r="B2" s="27" t="s">
        <v>34</v>
      </c>
      <c r="C2" s="28"/>
      <c r="D2" s="28"/>
      <c r="E2" s="29"/>
    </row>
    <row r="3" spans="2:5" ht="27.75" customHeight="1">
      <c r="B3" s="27" t="s">
        <v>35</v>
      </c>
      <c r="C3" s="28"/>
      <c r="D3" s="28"/>
      <c r="E3" s="29"/>
    </row>
    <row r="4" spans="2:5" ht="22.5" customHeight="1">
      <c r="B4" s="19"/>
      <c r="C4" s="19"/>
      <c r="D4" s="19"/>
      <c r="E4" s="19" t="s">
        <v>3</v>
      </c>
    </row>
    <row r="5" spans="2:5" ht="33.75" customHeight="1">
      <c r="B5" s="8" t="s">
        <v>36</v>
      </c>
      <c r="C5" s="8" t="s">
        <v>5</v>
      </c>
      <c r="D5" s="30" t="s">
        <v>37</v>
      </c>
      <c r="E5" s="8" t="s">
        <v>5</v>
      </c>
    </row>
    <row r="6" spans="2:5" ht="33.75" customHeight="1">
      <c r="B6" s="10" t="s">
        <v>38</v>
      </c>
      <c r="C6" s="31">
        <v>569475</v>
      </c>
      <c r="D6" s="10" t="s">
        <v>39</v>
      </c>
      <c r="E6" s="31">
        <v>27995</v>
      </c>
    </row>
    <row r="7" spans="2:5" ht="33.75" customHeight="1">
      <c r="B7" s="10" t="s">
        <v>40</v>
      </c>
      <c r="C7" s="31">
        <v>50000</v>
      </c>
      <c r="D7" s="10" t="s">
        <v>41</v>
      </c>
      <c r="E7" s="31">
        <v>0</v>
      </c>
    </row>
    <row r="8" spans="2:5" ht="33.75" customHeight="1">
      <c r="B8" s="10"/>
      <c r="C8" s="31"/>
      <c r="D8" s="32" t="s">
        <v>42</v>
      </c>
      <c r="E8" s="31">
        <v>23425</v>
      </c>
    </row>
    <row r="9" spans="2:5" ht="33.75" customHeight="1">
      <c r="B9" s="10"/>
      <c r="C9" s="31"/>
      <c r="D9" s="19" t="s">
        <v>43</v>
      </c>
      <c r="E9" s="31">
        <f>SUM(E6:E8)</f>
        <v>51420</v>
      </c>
    </row>
    <row r="10" spans="2:5" ht="33.75" customHeight="1">
      <c r="B10" s="10"/>
      <c r="C10" s="31"/>
      <c r="D10" s="10" t="s">
        <v>44</v>
      </c>
      <c r="E10" s="31">
        <v>182009</v>
      </c>
    </row>
    <row r="11" spans="2:5" ht="33.75" customHeight="1">
      <c r="B11" s="10"/>
      <c r="C11" s="31"/>
      <c r="D11" s="10" t="s">
        <v>45</v>
      </c>
      <c r="E11" s="31">
        <v>446072</v>
      </c>
    </row>
    <row r="12" spans="2:5" ht="33.75" customHeight="1">
      <c r="B12" s="10"/>
      <c r="C12" s="31"/>
      <c r="D12" s="10" t="s">
        <v>33</v>
      </c>
      <c r="E12" s="31">
        <v>-60026</v>
      </c>
    </row>
    <row r="13" spans="2:5" ht="33.75" customHeight="1">
      <c r="B13" s="10"/>
      <c r="C13" s="31"/>
      <c r="D13" s="33" t="s">
        <v>46</v>
      </c>
      <c r="E13" s="34">
        <f>SUM(E10:E12)</f>
        <v>568055</v>
      </c>
    </row>
    <row r="14" spans="2:5" ht="33.75" customHeight="1">
      <c r="B14" s="35" t="s">
        <v>47</v>
      </c>
      <c r="C14" s="34">
        <f>SUM(C6:C7)</f>
        <v>619475</v>
      </c>
      <c r="D14" s="36" t="s">
        <v>48</v>
      </c>
      <c r="E14" s="34">
        <f>E9+E13</f>
        <v>619475</v>
      </c>
    </row>
    <row r="18" spans="2:5" ht="15.75">
      <c r="B18" s="37"/>
      <c r="C18" s="22"/>
      <c r="D18" s="22"/>
      <c r="E18" s="22"/>
    </row>
  </sheetData>
  <sheetProtection/>
  <mergeCells count="3">
    <mergeCell ref="B1:E1"/>
    <mergeCell ref="B2:E2"/>
    <mergeCell ref="B3:E3"/>
  </mergeCells>
  <printOptions horizontalCentered="1" verticalCentered="1"/>
  <pageMargins left="0.15748031496062992" right="0.15748031496062992" top="0.984251968503937" bottom="0.5905511811023623" header="0.5118110236220472" footer="0.5118110236220472"/>
  <pageSetup horizontalDpi="600" verticalDpi="600" orientation="portrait" paperSize="9" scale="1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12" sqref="C12"/>
    </sheetView>
  </sheetViews>
  <sheetFormatPr defaultColWidth="9.00390625" defaultRowHeight="16.5"/>
  <cols>
    <col min="1" max="1" width="8.375" style="0" customWidth="1"/>
    <col min="2" max="2" width="22.25390625" style="0" customWidth="1"/>
    <col min="3" max="3" width="11.75390625" style="0" customWidth="1"/>
    <col min="4" max="4" width="13.875" style="0" customWidth="1"/>
    <col min="5" max="5" width="8.625" style="0" customWidth="1"/>
  </cols>
  <sheetData>
    <row r="1" spans="1:4" ht="19.5">
      <c r="A1" s="1"/>
      <c r="B1" s="2" t="s">
        <v>0</v>
      </c>
      <c r="C1" s="2"/>
      <c r="D1" s="2"/>
    </row>
    <row r="2" spans="1:4" ht="19.5">
      <c r="A2" s="1"/>
      <c r="B2" s="2" t="s">
        <v>1</v>
      </c>
      <c r="C2" s="2"/>
      <c r="D2" s="2"/>
    </row>
    <row r="3" spans="1:4" ht="19.5">
      <c r="A3" s="1"/>
      <c r="B3" s="2" t="s">
        <v>2</v>
      </c>
      <c r="C3" s="2"/>
      <c r="D3" s="2"/>
    </row>
    <row r="4" spans="1:4" ht="15.75">
      <c r="A4" s="3"/>
      <c r="B4" s="4"/>
      <c r="C4" s="5"/>
      <c r="D4" s="6" t="s">
        <v>3</v>
      </c>
    </row>
    <row r="5" spans="1:4" ht="15.75">
      <c r="A5" s="7"/>
      <c r="B5" s="8" t="s">
        <v>4</v>
      </c>
      <c r="C5" s="8" t="s">
        <v>5</v>
      </c>
      <c r="D5" s="8" t="s">
        <v>6</v>
      </c>
    </row>
    <row r="6" spans="1:4" ht="15.75">
      <c r="A6" s="9"/>
      <c r="B6" s="10" t="s">
        <v>7</v>
      </c>
      <c r="C6" s="11"/>
      <c r="D6" s="11"/>
    </row>
    <row r="7" spans="1:4" ht="15.75">
      <c r="A7" s="9"/>
      <c r="B7" s="10" t="s">
        <v>8</v>
      </c>
      <c r="C7" s="12">
        <v>3500</v>
      </c>
      <c r="D7" s="11"/>
    </row>
    <row r="8" spans="1:4" ht="15.75">
      <c r="A8" s="9"/>
      <c r="B8" s="10" t="s">
        <v>9</v>
      </c>
      <c r="C8" s="12">
        <v>218500</v>
      </c>
      <c r="D8" s="11"/>
    </row>
    <row r="9" spans="1:4" ht="15.75">
      <c r="A9" s="9"/>
      <c r="B9" s="10" t="s">
        <v>10</v>
      </c>
      <c r="C9" s="12">
        <v>0</v>
      </c>
      <c r="D9" s="11"/>
    </row>
    <row r="10" spans="1:4" ht="15.75">
      <c r="A10" s="9"/>
      <c r="B10" s="10" t="s">
        <v>11</v>
      </c>
      <c r="C10" s="12">
        <v>30000</v>
      </c>
      <c r="D10" s="11"/>
    </row>
    <row r="11" spans="1:4" ht="15.75">
      <c r="A11" s="9"/>
      <c r="B11" s="10" t="s">
        <v>12</v>
      </c>
      <c r="C11" s="12">
        <v>18</v>
      </c>
      <c r="D11" s="11"/>
    </row>
    <row r="12" spans="1:4" ht="15.75">
      <c r="A12" s="13"/>
      <c r="B12" s="10" t="s">
        <v>13</v>
      </c>
      <c r="C12" s="12">
        <v>0</v>
      </c>
      <c r="D12" s="11"/>
    </row>
    <row r="13" spans="1:4" ht="24" customHeight="1">
      <c r="A13" s="13"/>
      <c r="B13" s="10" t="s">
        <v>14</v>
      </c>
      <c r="C13" s="12">
        <v>-12601</v>
      </c>
      <c r="D13" s="11"/>
    </row>
    <row r="14" spans="2:4" ht="15.75">
      <c r="B14" s="14" t="s">
        <v>15</v>
      </c>
      <c r="C14" s="15">
        <f>SUM(C7:C13)</f>
        <v>239417</v>
      </c>
      <c r="D14" s="11"/>
    </row>
    <row r="15" spans="2:4" ht="15.75">
      <c r="B15" s="10" t="s">
        <v>16</v>
      </c>
      <c r="C15" s="11"/>
      <c r="D15" s="11"/>
    </row>
    <row r="16" spans="2:4" ht="15.75">
      <c r="B16" s="10" t="s">
        <v>17</v>
      </c>
      <c r="C16" s="16">
        <v>100000</v>
      </c>
      <c r="D16" s="11"/>
    </row>
    <row r="17" spans="2:4" ht="15.75">
      <c r="B17" s="10" t="s">
        <v>18</v>
      </c>
      <c r="C17" s="16">
        <v>5200</v>
      </c>
      <c r="D17" s="11"/>
    </row>
    <row r="18" spans="2:4" ht="15.75">
      <c r="B18" s="10" t="s">
        <v>19</v>
      </c>
      <c r="C18" s="12">
        <v>1690</v>
      </c>
      <c r="D18" s="11" t="s">
        <v>20</v>
      </c>
    </row>
    <row r="19" spans="2:4" ht="15.75">
      <c r="B19" s="10" t="s">
        <v>21</v>
      </c>
      <c r="C19" s="12">
        <v>6621</v>
      </c>
      <c r="D19" s="11"/>
    </row>
    <row r="20" spans="2:4" ht="15.75">
      <c r="B20" s="10" t="s">
        <v>22</v>
      </c>
      <c r="C20" s="12">
        <v>104000</v>
      </c>
      <c r="D20" s="11" t="s">
        <v>20</v>
      </c>
    </row>
    <row r="21" spans="2:4" ht="15.75">
      <c r="B21" s="10" t="s">
        <v>23</v>
      </c>
      <c r="C21" s="12">
        <v>29552</v>
      </c>
      <c r="D21" s="11" t="s">
        <v>20</v>
      </c>
    </row>
    <row r="22" spans="2:4" ht="15.75">
      <c r="B22" s="10" t="s">
        <v>24</v>
      </c>
      <c r="C22" s="12">
        <f>'[1]分錄-108.03'!E76</f>
        <v>0</v>
      </c>
      <c r="D22" s="11"/>
    </row>
    <row r="23" spans="2:4" ht="15.75">
      <c r="B23" s="10" t="s">
        <v>25</v>
      </c>
      <c r="C23" s="12">
        <f>'[1]分錄-108.03'!E77</f>
        <v>0</v>
      </c>
      <c r="D23" s="11" t="s">
        <v>20</v>
      </c>
    </row>
    <row r="24" spans="1:4" ht="15.75">
      <c r="A24" s="17"/>
      <c r="B24" s="10" t="s">
        <v>26</v>
      </c>
      <c r="C24" s="12">
        <v>4763</v>
      </c>
      <c r="D24" s="11" t="s">
        <v>20</v>
      </c>
    </row>
    <row r="25" spans="2:5" ht="15.75">
      <c r="B25" s="10" t="s">
        <v>27</v>
      </c>
      <c r="C25" s="12">
        <v>8582</v>
      </c>
      <c r="D25" s="11" t="s">
        <v>20</v>
      </c>
      <c r="E25" s="18"/>
    </row>
    <row r="26" spans="2:4" ht="15.75">
      <c r="B26" s="10" t="s">
        <v>28</v>
      </c>
      <c r="C26" s="12">
        <v>10000</v>
      </c>
      <c r="D26" s="11"/>
    </row>
    <row r="27" spans="2:4" ht="15.75">
      <c r="B27" s="10" t="s">
        <v>29</v>
      </c>
      <c r="C27" s="12">
        <v>0</v>
      </c>
      <c r="D27" s="11"/>
    </row>
    <row r="28" spans="2:4" ht="15.75">
      <c r="B28" s="10" t="s">
        <v>30</v>
      </c>
      <c r="C28" s="12">
        <v>0</v>
      </c>
      <c r="D28" s="11"/>
    </row>
    <row r="29" spans="2:4" ht="15.75">
      <c r="B29" s="10" t="s">
        <v>31</v>
      </c>
      <c r="C29" s="12">
        <v>29035</v>
      </c>
      <c r="D29" s="11"/>
    </row>
    <row r="30" spans="2:4" ht="15.75">
      <c r="B30" s="14" t="s">
        <v>32</v>
      </c>
      <c r="C30" s="12">
        <f>SUM(C16:C29)</f>
        <v>299443</v>
      </c>
      <c r="D30" s="11"/>
    </row>
    <row r="31" spans="2:4" ht="15.75">
      <c r="B31" s="19" t="s">
        <v>33</v>
      </c>
      <c r="C31" s="20">
        <f>C14-C30</f>
        <v>-60026</v>
      </c>
      <c r="D31" s="11"/>
    </row>
    <row r="33" spans="1:5" ht="34.5" customHeight="1">
      <c r="A33" s="21"/>
      <c r="B33" s="22"/>
      <c r="C33" s="23"/>
      <c r="D33" s="24"/>
      <c r="E33" s="24"/>
    </row>
    <row r="34" ht="15.75">
      <c r="A34" s="25"/>
    </row>
    <row r="35" spans="2:3" ht="15.75">
      <c r="B35" s="26"/>
      <c r="C35" s="25"/>
    </row>
  </sheetData>
  <sheetProtection/>
  <mergeCells count="3">
    <mergeCell ref="B1:D1"/>
    <mergeCell ref="B2:D2"/>
    <mergeCell ref="B3:D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2021-11-15T02:26:20Z</dcterms:created>
  <dcterms:modified xsi:type="dcterms:W3CDTF">2021-11-15T02:28:36Z</dcterms:modified>
  <cp:category/>
  <cp:version/>
  <cp:contentType/>
  <cp:contentStatus/>
</cp:coreProperties>
</file>